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330" windowWidth="18735" windowHeight="12150" firstSheet="1" activeTab="1"/>
  </bookViews>
  <sheets>
    <sheet name="Pokyny pro vyplnění" sheetId="11" state="hidden" r:id="rId1"/>
    <sheet name="Krycí list" sheetId="1" r:id="rId2"/>
    <sheet name="VzorPolozky" sheetId="10" state="hidden" r:id="rId3"/>
  </sheets>
  <externalReferences>
    <externalReference r:id="rId4"/>
  </externalReferences>
  <definedNames>
    <definedName name="CelkemDPHVypocet" localSheetId="1">'Krycí list'!$H$39</definedName>
    <definedName name="CenaCelkem">'Krycí list'!$G$28</definedName>
    <definedName name="CenaCelkemBezDPH">'Krycí list'!$G$27</definedName>
    <definedName name="CenaCelkemVypocet" localSheetId="1">'Krycí list'!$I$39</definedName>
    <definedName name="cisloobjektu">'Krycí list'!$C$3</definedName>
    <definedName name="CisloRozpoctu">'[1]Krycí list'!$C$2</definedName>
    <definedName name="CisloStavby" localSheetId="1">'Krycí list'!$C$2</definedName>
    <definedName name="cislostavby">'[1]Krycí list'!$A$7</definedName>
    <definedName name="CisloStavebnihoRozpoctu">'Krycí list'!$D$4</definedName>
    <definedName name="dadresa">'Krycí list'!$D$12:$G$12</definedName>
    <definedName name="DIČ" localSheetId="1">'Krycí list'!$I$12</definedName>
    <definedName name="dmisto">'Krycí list'!$D$13:$G$13</definedName>
    <definedName name="DPHSni">'Krycí list'!$G$23</definedName>
    <definedName name="DPHZakl">'Krycí list'!$G$25</definedName>
    <definedName name="dpsc" localSheetId="1">'Krycí list'!$C$13</definedName>
    <definedName name="IČO" localSheetId="1">'Krycí list'!$I$11</definedName>
    <definedName name="Mena">'Krycí list'!$J$28</definedName>
    <definedName name="MistoStavby">'Krycí list'!$D$4</definedName>
    <definedName name="nazevobjektu">'Krycí list'!$D$3</definedName>
    <definedName name="NazevRozpoctu">'[1]Krycí list'!$D$2</definedName>
    <definedName name="NazevStavby" localSheetId="1">'Krycí list'!$D$2</definedName>
    <definedName name="nazevstavby">'[1]Krycí list'!$C$7</definedName>
    <definedName name="NazevStavebnihoRozpoctu">'Krycí list'!$E$4</definedName>
    <definedName name="oadresa">'Krycí list'!$D$6</definedName>
    <definedName name="Objednatel" localSheetId="1">'Krycí list'!$D$5</definedName>
    <definedName name="Objekt" localSheetId="1">'Krycí list'!$B$37</definedName>
    <definedName name="_xlnm.Print_Area" localSheetId="1">'Krycí list'!$A$1:$J$42</definedName>
    <definedName name="odic" localSheetId="1">'Krycí list'!$I$6</definedName>
    <definedName name="oico" localSheetId="1">'Krycí list'!$I$5</definedName>
    <definedName name="omisto" localSheetId="1">'Krycí list'!$D$7</definedName>
    <definedName name="onazev" localSheetId="1">'Krycí list'!$D$6</definedName>
    <definedName name="opsc" localSheetId="1">'Krycí list'!$C$7</definedName>
    <definedName name="padresa">'Krycí list'!$D$9</definedName>
    <definedName name="pdic">'Krycí list'!$I$9</definedName>
    <definedName name="pico">'Krycí list'!$I$8</definedName>
    <definedName name="pmisto">'Krycí list'!$D$10</definedName>
    <definedName name="PocetMJ">#REF!</definedName>
    <definedName name="PoptavkaID">'Krycí list'!$A$1</definedName>
    <definedName name="pPSC">'Krycí list'!$C$10</definedName>
    <definedName name="Projektant">'Krycí list'!$D$8</definedName>
    <definedName name="SazbaDPH1" localSheetId="1">'Krycí list'!$E$22</definedName>
    <definedName name="SazbaDPH1">'[1]Krycí list'!$C$30</definedName>
    <definedName name="SazbaDPH2" localSheetId="1">'Krycí list'!$E$24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'Krycí list'!$D$14</definedName>
    <definedName name="Z_B7E7C763_C459_487D_8ABA_5CFDDFBD5A84_.wvu.Cols" localSheetId="1" hidden="1">'Krycí list'!$A:$A</definedName>
    <definedName name="Z_B7E7C763_C459_487D_8ABA_5CFDDFBD5A84_.wvu.PrintArea" localSheetId="1" hidden="1">'Krycí list'!$B$1:$J$35</definedName>
    <definedName name="ZakladDPHSni">'Krycí list'!$G$22</definedName>
    <definedName name="ZakladDPHSniVypocet" localSheetId="1">'Krycí list'!$F$39</definedName>
    <definedName name="ZakladDPHZakl">'Krycí list'!$G$24</definedName>
    <definedName name="ZakladDPHZaklVypocet" localSheetId="1">'Krycí list'!$G$39</definedName>
    <definedName name="Zaokrouhleni">'Krycí list'!$G$26</definedName>
    <definedName name="Zhotovitel">'Krycí list'!$D$11:$G$11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Z42" i="1" l="1"/>
  <c r="F39" i="1"/>
  <c r="G39" i="1"/>
  <c r="H39" i="1"/>
  <c r="I39" i="1"/>
  <c r="J38" i="1" s="1"/>
  <c r="J39" i="1" s="1"/>
  <c r="I20" i="1"/>
  <c r="G24" i="1" s="1"/>
  <c r="J27" i="1"/>
  <c r="J25" i="1"/>
  <c r="G37" i="1"/>
  <c r="F37" i="1"/>
  <c r="H31" i="1"/>
  <c r="J22" i="1"/>
  <c r="J23" i="1"/>
  <c r="J24" i="1"/>
  <c r="J26" i="1"/>
  <c r="E23" i="1"/>
  <c r="E25" i="1"/>
  <c r="G25" i="1" l="1"/>
  <c r="G28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<sst xmlns="http://schemas.openxmlformats.org/spreadsheetml/2006/main" count="74" uniqueCount="64">
  <si>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</si>
  <si>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</si>
  <si>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</si>
  <si>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</si>
  <si>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</si>
  <si>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</si>
  <si>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</si>
  <si>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</si>
  <si>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</si>
  <si>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</si>
  <si>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</si>
  <si>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</si>
  <si>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</si>
  <si>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</si>
  <si>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</si>
  <si>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</si>
  <si>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</si>
  <si>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</si>
  <si>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</si>
  <si>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</si>
  <si>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</si>
  <si>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</si>
  <si>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</si>
  <si>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</si>
  <si>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</si>
  <si>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</si>
  <si>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</si>
  <si>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</si>
  <si>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</si>
  <si>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</si>
  <si>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</si>
  <si>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</si>
  <si>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</si>
  <si>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</si>
  <si>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</si>
  <si>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</si>
  <si>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</si>
  <si>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parc.č. 2221, k.ú. Havířov - Město</t>
  </si>
  <si>
    <t>Rozpočet:</t>
  </si>
  <si>
    <t>Misto</t>
  </si>
  <si>
    <t>Amun Pro s.r.o.</t>
  </si>
  <si>
    <t>Přestavba Ambulancí</t>
  </si>
  <si>
    <t>Nemocnice s poliklinikou Havířov, příspěvková organizace</t>
  </si>
  <si>
    <t>Dělnická 1132/24</t>
  </si>
  <si>
    <t>Havířov-Město</t>
  </si>
  <si>
    <t>73601</t>
  </si>
  <si>
    <t>00844896</t>
  </si>
  <si>
    <t>CZ00844896</t>
  </si>
  <si>
    <t>Amun Pro s. r. o.</t>
  </si>
  <si>
    <t>1</t>
  </si>
  <si>
    <t>Třanovice</t>
  </si>
  <si>
    <t>73953</t>
  </si>
  <si>
    <t>06369201</t>
  </si>
  <si>
    <t>CZ06369201</t>
  </si>
  <si>
    <t>Rozpočet</t>
  </si>
  <si>
    <t>Celkem za stavbu</t>
  </si>
  <si>
    <t>CZK</t>
  </si>
  <si>
    <t xml:space="preserve">Popis rozpočtu:  - </t>
  </si>
  <si>
    <t>Změna dispozice za účelem vzniku ambulancí</t>
  </si>
  <si>
    <t>VN</t>
  </si>
  <si>
    <t>ON</t>
  </si>
  <si>
    <t>Krycí list_Položkový rozpočet</t>
  </si>
  <si>
    <t>01. Stavební část</t>
  </si>
  <si>
    <t>02. Zdravotechnika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</si>
</sst>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3" fillId="2" borderId="0" xfId="0" applyFont="1" applyFill="1" applyAlignment="1">
      <alignment horizontal="left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0" fillId="0" borderId="0" xfId="0" applyNumberFormat="1" applyAlignment="1">
      <alignment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33</v>
      </c>
    </row>
    <row r="2" spans="1:7" ht="57.75" customHeight="1" x14ac:dyDescent="0.2">
      <c r="A2" s="119" t="s">
        <v>34</v>
      </c>
      <c r="B2" s="119"/>
      <c r="C2" s="119"/>
      <c r="D2" s="119"/>
      <c r="E2" s="119"/>
      <c r="F2" s="119"/>
      <c r="G2" s="11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42"/>
  <sheetViews>
    <sheetView showGridLines="0" tabSelected="1" topLeftCell="B1" zoomScaleNormal="100" zoomScaleSheetLayoutView="75" workbookViewId="0">
      <selection activeCell="I20" sqref="I20:J2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31</v>
      </c>
      <c r="B1" s="141" t="s">
        <v>61</v>
      </c>
      <c r="C1" s="142"/>
      <c r="D1" s="142"/>
      <c r="E1" s="142"/>
      <c r="F1" s="142"/>
      <c r="G1" s="142"/>
      <c r="H1" s="142"/>
      <c r="I1" s="142"/>
      <c r="J1" s="143"/>
    </row>
    <row r="2" spans="1:15" ht="23.25" customHeight="1" x14ac:dyDescent="0.2">
      <c r="A2" s="4"/>
      <c r="B2" s="81" t="s">
        <v>35</v>
      </c>
      <c r="C2" s="82"/>
      <c r="D2" s="126" t="s">
        <v>41</v>
      </c>
      <c r="E2" s="127"/>
      <c r="F2" s="127"/>
      <c r="G2" s="127"/>
      <c r="H2" s="127"/>
      <c r="I2" s="127"/>
      <c r="J2" s="128"/>
      <c r="O2" s="2"/>
    </row>
    <row r="3" spans="1:15" ht="23.25" customHeight="1" x14ac:dyDescent="0.2">
      <c r="A3" s="4"/>
      <c r="B3" s="83" t="s">
        <v>39</v>
      </c>
      <c r="C3" s="84"/>
      <c r="D3" s="154" t="s">
        <v>37</v>
      </c>
      <c r="E3" s="155"/>
      <c r="F3" s="155"/>
      <c r="G3" s="155"/>
      <c r="H3" s="155"/>
      <c r="I3" s="155"/>
      <c r="J3" s="156"/>
    </row>
    <row r="4" spans="1:15" ht="23.25" hidden="1" customHeight="1" x14ac:dyDescent="0.2">
      <c r="A4" s="4"/>
      <c r="B4" s="85" t="s">
        <v>38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42</v>
      </c>
      <c r="E5" s="26"/>
      <c r="F5" s="26"/>
      <c r="G5" s="26"/>
      <c r="H5" s="28" t="s">
        <v>28</v>
      </c>
      <c r="I5" s="91" t="s">
        <v>46</v>
      </c>
      <c r="J5" s="11"/>
    </row>
    <row r="6" spans="1:15" ht="15.75" customHeight="1" x14ac:dyDescent="0.2">
      <c r="A6" s="4"/>
      <c r="B6" s="41"/>
      <c r="C6" s="26"/>
      <c r="D6" s="91" t="s">
        <v>43</v>
      </c>
      <c r="E6" s="26"/>
      <c r="F6" s="26"/>
      <c r="G6" s="26"/>
      <c r="H6" s="28" t="s">
        <v>29</v>
      </c>
      <c r="I6" s="91" t="s">
        <v>47</v>
      </c>
      <c r="J6" s="11"/>
    </row>
    <row r="7" spans="1:15" ht="15.75" customHeight="1" x14ac:dyDescent="0.2">
      <c r="A7" s="4"/>
      <c r="B7" s="42"/>
      <c r="C7" s="92" t="s">
        <v>45</v>
      </c>
      <c r="D7" s="80" t="s">
        <v>44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28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29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33" t="s">
        <v>48</v>
      </c>
      <c r="E11" s="133"/>
      <c r="F11" s="133"/>
      <c r="G11" s="133"/>
      <c r="H11" s="28" t="s">
        <v>28</v>
      </c>
      <c r="I11" s="91" t="s">
        <v>52</v>
      </c>
      <c r="J11" s="11"/>
    </row>
    <row r="12" spans="1:15" ht="15.75" customHeight="1" x14ac:dyDescent="0.2">
      <c r="A12" s="4"/>
      <c r="B12" s="41"/>
      <c r="C12" s="26"/>
      <c r="D12" s="152" t="s">
        <v>49</v>
      </c>
      <c r="E12" s="152"/>
      <c r="F12" s="152"/>
      <c r="G12" s="152"/>
      <c r="H12" s="28" t="s">
        <v>29</v>
      </c>
      <c r="I12" s="91" t="s">
        <v>53</v>
      </c>
      <c r="J12" s="11"/>
    </row>
    <row r="13" spans="1:15" ht="15.75" customHeight="1" x14ac:dyDescent="0.2">
      <c r="A13" s="4"/>
      <c r="B13" s="42"/>
      <c r="C13" s="92" t="s">
        <v>51</v>
      </c>
      <c r="D13" s="153" t="s">
        <v>50</v>
      </c>
      <c r="E13" s="153"/>
      <c r="F13" s="153"/>
      <c r="G13" s="153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 t="s">
        <v>40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26</v>
      </c>
      <c r="C15" s="72"/>
      <c r="D15" s="53"/>
      <c r="E15" s="132"/>
      <c r="F15" s="132"/>
      <c r="G15" s="150"/>
      <c r="H15" s="150"/>
      <c r="I15" s="150" t="s">
        <v>25</v>
      </c>
      <c r="J15" s="151"/>
    </row>
    <row r="16" spans="1:15" ht="23.25" customHeight="1" x14ac:dyDescent="0.2">
      <c r="A16" s="117" t="s">
        <v>23</v>
      </c>
      <c r="B16" s="118" t="s">
        <v>62</v>
      </c>
      <c r="C16" s="58"/>
      <c r="D16" s="59"/>
      <c r="E16" s="129"/>
      <c r="F16" s="130"/>
      <c r="G16" s="129"/>
      <c r="H16" s="130"/>
      <c r="I16" s="129">
        <v>0</v>
      </c>
      <c r="J16" s="131"/>
    </row>
    <row r="17" spans="1:10" ht="23.25" customHeight="1" x14ac:dyDescent="0.2">
      <c r="A17" s="117" t="s">
        <v>24</v>
      </c>
      <c r="B17" s="118" t="s">
        <v>63</v>
      </c>
      <c r="C17" s="58"/>
      <c r="D17" s="59"/>
      <c r="E17" s="129"/>
      <c r="F17" s="130"/>
      <c r="G17" s="129"/>
      <c r="H17" s="130"/>
      <c r="I17" s="129">
        <v>0</v>
      </c>
      <c r="J17" s="131"/>
    </row>
    <row r="18" spans="1:10" ht="23.25" customHeight="1" x14ac:dyDescent="0.2">
      <c r="A18" s="117" t="s">
        <v>59</v>
      </c>
      <c r="B18" s="118"/>
      <c r="C18" s="58"/>
      <c r="D18" s="59"/>
      <c r="E18" s="129"/>
      <c r="F18" s="130"/>
      <c r="G18" s="129"/>
      <c r="H18" s="130"/>
      <c r="I18" s="129"/>
      <c r="J18" s="131"/>
    </row>
    <row r="19" spans="1:10" ht="23.25" customHeight="1" x14ac:dyDescent="0.2">
      <c r="A19" s="117" t="s">
        <v>60</v>
      </c>
      <c r="B19" s="118"/>
      <c r="C19" s="58"/>
      <c r="D19" s="59"/>
      <c r="E19" s="129"/>
      <c r="F19" s="130"/>
      <c r="G19" s="129"/>
      <c r="H19" s="130"/>
      <c r="I19" s="129"/>
      <c r="J19" s="131"/>
    </row>
    <row r="20" spans="1:10" ht="23.25" customHeight="1" x14ac:dyDescent="0.2">
      <c r="A20" s="4"/>
      <c r="B20" s="74" t="s">
        <v>25</v>
      </c>
      <c r="C20" s="75"/>
      <c r="D20" s="76"/>
      <c r="E20" s="139"/>
      <c r="F20" s="148"/>
      <c r="G20" s="139"/>
      <c r="H20" s="148"/>
      <c r="I20" s="139">
        <f>SUM(I16:J19)</f>
        <v>0</v>
      </c>
      <c r="J20" s="140"/>
    </row>
    <row r="21" spans="1:10" ht="33" customHeight="1" x14ac:dyDescent="0.2">
      <c r="A21" s="4"/>
      <c r="B21" s="65" t="s">
        <v>27</v>
      </c>
      <c r="C21" s="58"/>
      <c r="D21" s="59"/>
      <c r="E21" s="64"/>
      <c r="F21" s="61"/>
      <c r="G21" s="50"/>
      <c r="H21" s="50"/>
      <c r="I21" s="50"/>
      <c r="J21" s="62"/>
    </row>
    <row r="22" spans="1:10" ht="23.25" customHeight="1" x14ac:dyDescent="0.2">
      <c r="A22" s="4"/>
      <c r="B22" s="57" t="s">
        <v>11</v>
      </c>
      <c r="C22" s="58"/>
      <c r="D22" s="59"/>
      <c r="E22" s="60">
        <v>15</v>
      </c>
      <c r="F22" s="61" t="s">
        <v>0</v>
      </c>
      <c r="G22" s="137">
        <v>0</v>
      </c>
      <c r="H22" s="138"/>
      <c r="I22" s="138"/>
      <c r="J22" s="62" t="str">
        <f t="shared" ref="J22:J27" si="0">Mena</f>
        <v>CZK</v>
      </c>
    </row>
    <row r="23" spans="1:10" ht="23.25" customHeight="1" x14ac:dyDescent="0.2">
      <c r="A23" s="4"/>
      <c r="B23" s="57" t="s">
        <v>12</v>
      </c>
      <c r="C23" s="58"/>
      <c r="D23" s="59"/>
      <c r="E23" s="60">
        <f>SazbaDPH1</f>
        <v>15</v>
      </c>
      <c r="F23" s="61" t="s">
        <v>0</v>
      </c>
      <c r="G23" s="135">
        <v>0</v>
      </c>
      <c r="H23" s="136"/>
      <c r="I23" s="136"/>
      <c r="J23" s="62" t="str">
        <f t="shared" si="0"/>
        <v>CZK</v>
      </c>
    </row>
    <row r="24" spans="1:10" ht="23.25" customHeight="1" x14ac:dyDescent="0.2">
      <c r="A24" s="4"/>
      <c r="B24" s="57" t="s">
        <v>13</v>
      </c>
      <c r="C24" s="58"/>
      <c r="D24" s="59"/>
      <c r="E24" s="60">
        <v>21</v>
      </c>
      <c r="F24" s="61" t="s">
        <v>0</v>
      </c>
      <c r="G24" s="137">
        <f>I20</f>
        <v>0</v>
      </c>
      <c r="H24" s="138"/>
      <c r="I24" s="138"/>
      <c r="J24" s="62" t="str">
        <f t="shared" si="0"/>
        <v>CZK</v>
      </c>
    </row>
    <row r="25" spans="1:10" ht="23.25" customHeight="1" x14ac:dyDescent="0.2">
      <c r="A25" s="4"/>
      <c r="B25" s="49" t="s">
        <v>14</v>
      </c>
      <c r="C25" s="22"/>
      <c r="D25" s="18"/>
      <c r="E25" s="43">
        <f>SazbaDPH2</f>
        <v>21</v>
      </c>
      <c r="F25" s="44" t="s">
        <v>0</v>
      </c>
      <c r="G25" s="144">
        <f>ZakladDPHZakl*0.21</f>
        <v>0</v>
      </c>
      <c r="H25" s="145"/>
      <c r="I25" s="145"/>
      <c r="J25" s="56" t="str">
        <f t="shared" si="0"/>
        <v>CZK</v>
      </c>
    </row>
    <row r="26" spans="1:10" ht="23.25" customHeight="1" thickBot="1" x14ac:dyDescent="0.25">
      <c r="A26" s="4"/>
      <c r="B26" s="48" t="s">
        <v>4</v>
      </c>
      <c r="C26" s="20"/>
      <c r="D26" s="23"/>
      <c r="E26" s="20"/>
      <c r="F26" s="21"/>
      <c r="G26" s="146"/>
      <c r="H26" s="146"/>
      <c r="I26" s="146"/>
      <c r="J26" s="63" t="str">
        <f t="shared" si="0"/>
        <v>CZK</v>
      </c>
    </row>
    <row r="27" spans="1:10" ht="27.75" hidden="1" customHeight="1" thickBot="1" x14ac:dyDescent="0.25">
      <c r="A27" s="4"/>
      <c r="B27" s="109" t="s">
        <v>22</v>
      </c>
      <c r="C27" s="110"/>
      <c r="D27" s="110"/>
      <c r="E27" s="111"/>
      <c r="F27" s="112"/>
      <c r="G27" s="147">
        <v>1555215.21</v>
      </c>
      <c r="H27" s="149"/>
      <c r="I27" s="149"/>
      <c r="J27" s="113" t="str">
        <f t="shared" si="0"/>
        <v>CZK</v>
      </c>
    </row>
    <row r="28" spans="1:10" ht="27.75" customHeight="1" thickBot="1" x14ac:dyDescent="0.25">
      <c r="A28" s="4"/>
      <c r="B28" s="109" t="s">
        <v>30</v>
      </c>
      <c r="C28" s="114"/>
      <c r="D28" s="114"/>
      <c r="E28" s="114"/>
      <c r="F28" s="114"/>
      <c r="G28" s="147">
        <f>ZakladDPHZakl+DPHZakl</f>
        <v>0</v>
      </c>
      <c r="H28" s="147"/>
      <c r="I28" s="147"/>
      <c r="J28" s="115" t="s">
        <v>56</v>
      </c>
    </row>
    <row r="29" spans="1:10" ht="12.75" customHeight="1" x14ac:dyDescent="0.2">
      <c r="A29" s="4"/>
      <c r="B29" s="4"/>
      <c r="C29" s="5"/>
      <c r="D29" s="5"/>
      <c r="E29" s="5"/>
      <c r="F29" s="5"/>
      <c r="G29" s="45"/>
      <c r="H29" s="5"/>
      <c r="I29" s="45"/>
      <c r="J29" s="12"/>
    </row>
    <row r="30" spans="1:10" ht="30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18.75" customHeight="1" x14ac:dyDescent="0.2">
      <c r="A31" s="4"/>
      <c r="B31" s="24"/>
      <c r="C31" s="19" t="s">
        <v>10</v>
      </c>
      <c r="D31" s="39"/>
      <c r="E31" s="39"/>
      <c r="F31" s="19" t="s">
        <v>9</v>
      </c>
      <c r="G31" s="39"/>
      <c r="H31" s="40">
        <f ca="1">TODAY()</f>
        <v>43938</v>
      </c>
      <c r="I31" s="39"/>
      <c r="J31" s="12"/>
    </row>
    <row r="32" spans="1:10" ht="47.25" customHeight="1" x14ac:dyDescent="0.2">
      <c r="A32" s="4"/>
      <c r="B32" s="4"/>
      <c r="C32" s="5"/>
      <c r="D32" s="5"/>
      <c r="E32" s="5"/>
      <c r="F32" s="5"/>
      <c r="G32" s="45"/>
      <c r="H32" s="5"/>
      <c r="I32" s="45"/>
      <c r="J32" s="12"/>
    </row>
    <row r="33" spans="1:52" s="37" customFormat="1" ht="18.75" customHeight="1" x14ac:dyDescent="0.2">
      <c r="A33" s="30"/>
      <c r="B33" s="30"/>
      <c r="C33" s="31"/>
      <c r="D33" s="25"/>
      <c r="E33" s="25"/>
      <c r="F33" s="31"/>
      <c r="G33" s="32"/>
      <c r="H33" s="25"/>
      <c r="I33" s="32"/>
      <c r="J33" s="38"/>
    </row>
    <row r="34" spans="1:52" ht="12.75" customHeight="1" x14ac:dyDescent="0.2">
      <c r="A34" s="4"/>
      <c r="B34" s="4"/>
      <c r="C34" s="5"/>
      <c r="D34" s="134" t="s">
        <v>2</v>
      </c>
      <c r="E34" s="134"/>
      <c r="F34" s="5"/>
      <c r="G34" s="45"/>
      <c r="H34" s="13" t="s">
        <v>3</v>
      </c>
      <c r="I34" s="45"/>
      <c r="J34" s="12"/>
    </row>
    <row r="35" spans="1:52" ht="13.5" customHeight="1" thickBot="1" x14ac:dyDescent="0.25">
      <c r="A35" s="14"/>
      <c r="B35" s="14"/>
      <c r="C35" s="15"/>
      <c r="D35" s="15"/>
      <c r="E35" s="15"/>
      <c r="F35" s="15"/>
      <c r="G35" s="16"/>
      <c r="H35" s="15"/>
      <c r="I35" s="16"/>
      <c r="J35" s="17"/>
    </row>
    <row r="36" spans="1:52" ht="27" hidden="1" customHeight="1" x14ac:dyDescent="0.25">
      <c r="B36" s="77" t="s">
        <v>15</v>
      </c>
      <c r="C36" s="3"/>
      <c r="D36" s="3"/>
      <c r="E36" s="3"/>
      <c r="F36" s="101"/>
      <c r="G36" s="101"/>
      <c r="H36" s="101"/>
      <c r="I36" s="101"/>
      <c r="J36" s="3"/>
    </row>
    <row r="37" spans="1:52" ht="25.5" hidden="1" customHeight="1" x14ac:dyDescent="0.2">
      <c r="A37" s="93" t="s">
        <v>32</v>
      </c>
      <c r="B37" s="95" t="s">
        <v>16</v>
      </c>
      <c r="C37" s="96" t="s">
        <v>5</v>
      </c>
      <c r="D37" s="97"/>
      <c r="E37" s="97"/>
      <c r="F37" s="102" t="str">
        <f>B22</f>
        <v>Základ pro sníženou DPH</v>
      </c>
      <c r="G37" s="102" t="str">
        <f>B24</f>
        <v>Základ pro základní DPH</v>
      </c>
      <c r="H37" s="103" t="s">
        <v>17</v>
      </c>
      <c r="I37" s="103" t="s">
        <v>1</v>
      </c>
      <c r="J37" s="98" t="s">
        <v>0</v>
      </c>
    </row>
    <row r="38" spans="1:52" ht="25.5" hidden="1" customHeight="1" x14ac:dyDescent="0.2">
      <c r="A38" s="93">
        <v>1</v>
      </c>
      <c r="B38" s="99" t="s">
        <v>54</v>
      </c>
      <c r="C38" s="120" t="s">
        <v>41</v>
      </c>
      <c r="D38" s="121"/>
      <c r="E38" s="121"/>
      <c r="F38" s="104">
        <v>0</v>
      </c>
      <c r="G38" s="105">
        <v>1555215.21</v>
      </c>
      <c r="H38" s="106">
        <v>326595</v>
      </c>
      <c r="I38" s="106">
        <v>1881810.21</v>
      </c>
      <c r="J38" s="100">
        <f>IF(CenaCelkemVypocet=0,"",I38/CenaCelkemVypocet*100)</f>
        <v>100</v>
      </c>
    </row>
    <row r="39" spans="1:52" ht="25.5" hidden="1" customHeight="1" x14ac:dyDescent="0.2">
      <c r="A39" s="93"/>
      <c r="B39" s="122" t="s">
        <v>55</v>
      </c>
      <c r="C39" s="123"/>
      <c r="D39" s="123"/>
      <c r="E39" s="124"/>
      <c r="F39" s="107">
        <f>SUMIF(A38:A38,"=1",F38:F38)</f>
        <v>0</v>
      </c>
      <c r="G39" s="108">
        <f>SUMIF(A38:A38,"=1",G38:G38)</f>
        <v>1555215.21</v>
      </c>
      <c r="H39" s="108">
        <f>SUMIF(A38:A38,"=1",H38:H38)</f>
        <v>326595</v>
      </c>
      <c r="I39" s="108">
        <f>SUMIF(A38:A38,"=1",I38:I38)</f>
        <v>1881810.21</v>
      </c>
      <c r="J39" s="94">
        <f>SUMIF(A38:A38,"=1",J38:J38)</f>
        <v>100</v>
      </c>
    </row>
    <row r="41" spans="1:52" x14ac:dyDescent="0.2">
      <c r="B41" t="s">
        <v>57</v>
      </c>
    </row>
    <row r="42" spans="1:52" x14ac:dyDescent="0.2">
      <c r="B42" s="125" t="s">
        <v>58</v>
      </c>
      <c r="C42" s="125"/>
      <c r="D42" s="125"/>
      <c r="E42" s="125"/>
      <c r="F42" s="125"/>
      <c r="G42" s="125"/>
      <c r="H42" s="125"/>
      <c r="I42" s="125"/>
      <c r="J42" s="125"/>
      <c r="AZ42" s="116" t="str">
        <f>B42</f>
        <v>Změna dispozice za účelem vzniku ambulancí</v>
      </c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5">
    <mergeCell ref="G26:I26"/>
    <mergeCell ref="G28:I28"/>
    <mergeCell ref="G24:I24"/>
    <mergeCell ref="I16:J16"/>
    <mergeCell ref="I18:J18"/>
    <mergeCell ref="G20:H20"/>
    <mergeCell ref="G27:I27"/>
    <mergeCell ref="I20:J20"/>
    <mergeCell ref="G18:H18"/>
    <mergeCell ref="G19:H19"/>
    <mergeCell ref="B1:J1"/>
    <mergeCell ref="G25:I25"/>
    <mergeCell ref="E20:F20"/>
    <mergeCell ref="G15:H15"/>
    <mergeCell ref="I15:J15"/>
    <mergeCell ref="E16:F16"/>
    <mergeCell ref="D12:G12"/>
    <mergeCell ref="D13:G13"/>
    <mergeCell ref="D3:J3"/>
    <mergeCell ref="C38:E38"/>
    <mergeCell ref="B39:E39"/>
    <mergeCell ref="B42:J42"/>
    <mergeCell ref="D2:J2"/>
    <mergeCell ref="E17:F17"/>
    <mergeCell ref="G16:H16"/>
    <mergeCell ref="G17:H17"/>
    <mergeCell ref="I17:J17"/>
    <mergeCell ref="E15:F15"/>
    <mergeCell ref="D11:G11"/>
    <mergeCell ref="D34:E34"/>
    <mergeCell ref="G23:I23"/>
    <mergeCell ref="G22:I22"/>
    <mergeCell ref="E18:F18"/>
    <mergeCell ref="E19:F19"/>
    <mergeCell ref="I19:J1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5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57" t="s">
        <v>6</v>
      </c>
      <c r="B1" s="157"/>
      <c r="C1" s="158"/>
      <c r="D1" s="157"/>
      <c r="E1" s="157"/>
      <c r="F1" s="157"/>
      <c r="G1" s="157"/>
    </row>
    <row r="2" spans="1:7" ht="24.95" customHeight="1" x14ac:dyDescent="0.2">
      <c r="A2" s="79" t="s">
        <v>36</v>
      </c>
      <c r="B2" s="78"/>
      <c r="C2" s="159"/>
      <c r="D2" s="159"/>
      <c r="E2" s="159"/>
      <c r="F2" s="159"/>
      <c r="G2" s="160"/>
    </row>
    <row r="3" spans="1:7" ht="24.95" hidden="1" customHeight="1" x14ac:dyDescent="0.2">
      <c r="A3" s="79" t="s">
        <v>7</v>
      </c>
      <c r="B3" s="78"/>
      <c r="C3" s="159"/>
      <c r="D3" s="159"/>
      <c r="E3" s="159"/>
      <c r="F3" s="159"/>
      <c r="G3" s="160"/>
    </row>
    <row r="4" spans="1:7" ht="24.95" hidden="1" customHeight="1" x14ac:dyDescent="0.2">
      <c r="A4" s="79" t="s">
        <v>8</v>
      </c>
      <c r="B4" s="78"/>
      <c r="C4" s="159"/>
      <c r="D4" s="159"/>
      <c r="E4" s="159"/>
      <c r="F4" s="159"/>
      <c r="G4" s="16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44</vt:i4>
      </vt:variant>
    </vt:vector>
  </HeadingPairs>
  <TitlesOfParts>
    <vt:vector size="47" baseType="lpstr">
      <vt:lpstr>Pokyny pro vyplnění</vt:lpstr>
      <vt:lpstr>Krycí list</vt:lpstr>
      <vt:lpstr>VzorPolozky</vt:lpstr>
      <vt:lpstr>'Krycí list'!CelkemDPHVypocet</vt:lpstr>
      <vt:lpstr>CenaCelkem</vt:lpstr>
      <vt:lpstr>CenaCelkemBezDPH</vt:lpstr>
      <vt:lpstr>'Krycí list'!CenaCelkemVypocet</vt:lpstr>
      <vt:lpstr>cisloobjektu</vt:lpstr>
      <vt:lpstr>'Krycí list'!CisloStavby</vt:lpstr>
      <vt:lpstr>CisloStavebnihoRozpoctu</vt:lpstr>
      <vt:lpstr>dadresa</vt:lpstr>
      <vt:lpstr>'Krycí list'!DIČ</vt:lpstr>
      <vt:lpstr>dmisto</vt:lpstr>
      <vt:lpstr>DPHSni</vt:lpstr>
      <vt:lpstr>DPHZakl</vt:lpstr>
      <vt:lpstr>'Krycí list'!dpsc</vt:lpstr>
      <vt:lpstr>'Krycí list'!IČO</vt:lpstr>
      <vt:lpstr>Mena</vt:lpstr>
      <vt:lpstr>MistoStavby</vt:lpstr>
      <vt:lpstr>nazevobjektu</vt:lpstr>
      <vt:lpstr>'Krycí list'!NazevStavby</vt:lpstr>
      <vt:lpstr>NazevStavebnihoRozpoctu</vt:lpstr>
      <vt:lpstr>oadresa</vt:lpstr>
      <vt:lpstr>'Krycí list'!Objednatel</vt:lpstr>
      <vt:lpstr>'Krycí list'!Objekt</vt:lpstr>
      <vt:lpstr>'Krycí list'!Oblast_tisku</vt:lpstr>
      <vt:lpstr>'Krycí list'!odic</vt:lpstr>
      <vt:lpstr>'Krycí list'!oico</vt:lpstr>
      <vt:lpstr>'Krycí list'!omisto</vt:lpstr>
      <vt:lpstr>'Krycí list'!onazev</vt:lpstr>
      <vt:lpstr>'Krycí list'!opsc</vt:lpstr>
      <vt:lpstr>padresa</vt:lpstr>
      <vt:lpstr>pdic</vt:lpstr>
      <vt:lpstr>pico</vt:lpstr>
      <vt:lpstr>pmisto</vt:lpstr>
      <vt:lpstr>PoptavkaID</vt:lpstr>
      <vt:lpstr>pPSC</vt:lpstr>
      <vt:lpstr>Projektant</vt:lpstr>
      <vt:lpstr>'Krycí list'!SazbaDPH1</vt:lpstr>
      <vt:lpstr>'Krycí list'!SazbaDPH2</vt:lpstr>
      <vt:lpstr>Vypracoval</vt:lpstr>
      <vt:lpstr>ZakladDPHSni</vt:lpstr>
      <vt:lpstr>'Krycí list'!ZakladDPHSniVypocet</vt:lpstr>
      <vt:lpstr>ZakladDPHZakl</vt:lpstr>
      <vt:lpstr>'Krycí list'!ZakladDPHZaklVypocet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Michal-K</dc:creator>
  <cp:lastModifiedBy>ŠVARC Pavel</cp:lastModifiedBy>
  <cp:lastPrinted>2014-02-28T09:52:57Z</cp:lastPrinted>
  <dcterms:created xsi:type="dcterms:W3CDTF">2009-04-08T07:15:50Z</dcterms:created>
  <dcterms:modified xsi:type="dcterms:W3CDTF">2020-04-17T06:56:44Z</dcterms:modified>
</cp:coreProperties>
</file>